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Robocizna - Nakłady (robocizna)" sheetId="1" r:id="rId4"/>
    <sheet name="Robocizna - Wartość zlecenia" sheetId="2" r:id="rId5"/>
    <sheet name="Robocizna - Stawka R-G" sheetId="3" r:id="rId6"/>
  </sheets>
</workbook>
</file>

<file path=xl/sharedStrings.xml><?xml version="1.0" encoding="utf-8"?>
<sst xmlns="http://schemas.openxmlformats.org/spreadsheetml/2006/main" uniqueCount="49">
  <si>
    <t>Nakłady (robocizna)</t>
  </si>
  <si>
    <t>Kod</t>
  </si>
  <si>
    <t>Ilość</t>
  </si>
  <si>
    <t>jm.</t>
  </si>
  <si>
    <t>Normatywny czas wykonania</t>
  </si>
  <si>
    <t>Cena jednostkowa wg normy</t>
  </si>
  <si>
    <t>Wartość netto</t>
  </si>
  <si>
    <t>Wartość brutto</t>
  </si>
  <si>
    <t>Montaż korytka AKS Zielonka 40/90 w cegle</t>
  </si>
  <si>
    <t>0508-0008-04</t>
  </si>
  <si>
    <t>m</t>
  </si>
  <si>
    <t>Wykucie ręczne bruzd w podłożu z cegły dla przewodów wtynkowych</t>
  </si>
  <si>
    <t>403W-1001-05</t>
  </si>
  <si>
    <t>Wykucie mechaniczne bruzd w podłożu z cegły dla przewodów wtynkowych</t>
  </si>
  <si>
    <t>403W-1001-01</t>
  </si>
  <si>
    <t>Wykuwanie bruzd w cegle przy użyciu narzędzi ręcznych. Szerokość X głębokość do 100x50 mm</t>
  </si>
  <si>
    <t>1801-0101-0606</t>
  </si>
  <si>
    <t>Wykuwanie bruzd w cegle przy użyciu sprzętu mechanicznego. Szerokość X głębokość do 100x50 mm</t>
  </si>
  <si>
    <t>1801-0101-0206</t>
  </si>
  <si>
    <t>Przewody kabelkowe płaskie typu YDYp-750 V układane w tynku  do podłoża betonowego. Łączny przekrój żył do 7,5 mm2</t>
  </si>
  <si>
    <t>0508-0209-03</t>
  </si>
  <si>
    <t>Układanie odcinków poziomych - 1 kabel</t>
  </si>
  <si>
    <t>EM01-0102-01</t>
  </si>
  <si>
    <t>Wykonanie połączeń przewodów pojedynczych lub wtynkowych w puszkach i odgałęźnikach n.t.I p.t.bez zadławiania przewodów,przekrój żyły do 2,5m2, 3 odgałęzienia</t>
  </si>
  <si>
    <t>403W-0901-01</t>
  </si>
  <si>
    <t>Mechaniczne wykonanie ślepych otworów średnicy do 10 mm o głębokości do 8 cm</t>
  </si>
  <si>
    <t>0403-1009-01</t>
  </si>
  <si>
    <t>szt.</t>
  </si>
  <si>
    <t>Osadzenie w podłożu kołków rozporowych plastikowych w gotowych ślepych otworach. Montaż na ścianach lub stropach</t>
  </si>
  <si>
    <t>0508-0809-01</t>
  </si>
  <si>
    <t>Przebicie otworów dla przewodów instalacyjnych o średnicy do 50 mm w ścianach murowych grubości 1/2 cegły</t>
  </si>
  <si>
    <t>728W-0203-01</t>
  </si>
  <si>
    <t>Montaż szafy wiszącej o masie w kg do 15</t>
  </si>
  <si>
    <t>EM01-0109-02</t>
  </si>
  <si>
    <t>Montaż wyposażenia szafy</t>
  </si>
  <si>
    <t>EM01-0109-13</t>
  </si>
  <si>
    <t>Krosowanie</t>
  </si>
  <si>
    <t>EM01-0116-02</t>
  </si>
  <si>
    <t>Montaż Routera</t>
  </si>
  <si>
    <t>S508-0303-02</t>
  </si>
  <si>
    <t>Pomiar rezystancji izolacji instalacji elektrycznej. Obwód 1-fazowy, pomiar pierwszy</t>
  </si>
  <si>
    <t>N005-1303-010</t>
  </si>
  <si>
    <t>Wartość zlecenia</t>
  </si>
  <si>
    <t>Netto</t>
  </si>
  <si>
    <t>Brutto</t>
  </si>
  <si>
    <t>Norma KNR</t>
  </si>
  <si>
    <t>R-G</t>
  </si>
  <si>
    <t>Cena jednostkowa netto</t>
  </si>
  <si>
    <t>Stawka R-G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</si>
</sst>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#,###.0000&quot; r-g&quot;"/>
    <numFmt numFmtId="60" formatCode="0.00 [$zł-415]"/>
    <numFmt numFmtId="61" formatCode="0.000 [$zł-415]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4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0" fontId="2" fillId="2" borderId="1" applyNumberFormat="0" applyFont="1" applyFill="1" applyBorder="1" applyAlignment="1" applyProtection="0">
      <alignment horizontal="left" vertical="top" wrapText="1"/>
    </xf>
    <xf numFmtId="49" fontId="2" fillId="2" borderId="1" applyNumberFormat="1" applyFont="1" applyFill="1" applyBorder="1" applyAlignment="1" applyProtection="0">
      <alignment horizontal="center" vertical="center" wrapText="1"/>
    </xf>
    <xf numFmtId="49" fontId="2" fillId="3" borderId="2" applyNumberFormat="1" applyFont="1" applyFill="1" applyBorder="1" applyAlignment="1" applyProtection="0">
      <alignment horizontal="left" vertical="center" wrapText="1"/>
    </xf>
    <xf numFmtId="49" fontId="0" fillId="3" borderId="3" applyNumberFormat="1" applyFont="1" applyFill="1" applyBorder="1" applyAlignment="1" applyProtection="0">
      <alignment horizontal="center" vertical="center" wrapText="1"/>
    </xf>
    <xf numFmtId="0" fontId="2" borderId="4" applyNumberFormat="1" applyFont="1" applyFill="0" applyBorder="1" applyAlignment="1" applyProtection="0">
      <alignment horizontal="center" vertical="center" wrapText="1"/>
    </xf>
    <xf numFmtId="49" fontId="0" borderId="2" applyNumberFormat="1" applyFont="1" applyFill="0" applyBorder="1" applyAlignment="1" applyProtection="0">
      <alignment horizontal="center" vertical="center" wrapText="1"/>
    </xf>
    <xf numFmtId="59" fontId="2" borderId="2" applyNumberFormat="1" applyFont="1" applyFill="0" applyBorder="1" applyAlignment="1" applyProtection="0">
      <alignment horizontal="center" vertical="center" wrapText="1"/>
    </xf>
    <xf numFmtId="60" fontId="0" borderId="2" applyNumberFormat="1" applyFont="1" applyFill="0" applyBorder="1" applyAlignment="1" applyProtection="0">
      <alignment horizontal="center" vertical="center" wrapText="1"/>
    </xf>
    <xf numFmtId="0" fontId="2" fillId="3" borderId="5" applyNumberFormat="0" applyFont="1" applyFill="1" applyBorder="1" applyAlignment="1" applyProtection="0">
      <alignment horizontal="left" vertical="center" wrapText="1"/>
    </xf>
    <xf numFmtId="0" fontId="0" fillId="3" borderId="6" applyNumberFormat="0" applyFont="1" applyFill="1" applyBorder="1" applyAlignment="1" applyProtection="0">
      <alignment horizontal="center" vertical="center" wrapText="1"/>
    </xf>
    <xf numFmtId="0" fontId="2" borderId="7" applyNumberFormat="0" applyFont="1" applyFill="0" applyBorder="1" applyAlignment="1" applyProtection="0">
      <alignment horizontal="center" vertical="center" wrapText="1"/>
    </xf>
    <xf numFmtId="0" fontId="0" borderId="5" applyNumberFormat="0" applyFont="1" applyFill="0" applyBorder="1" applyAlignment="1" applyProtection="0">
      <alignment horizontal="center" vertical="center" wrapText="1"/>
    </xf>
    <xf numFmtId="59" fontId="2" borderId="5" applyNumberFormat="1" applyFont="1" applyFill="0" applyBorder="1" applyAlignment="1" applyProtection="0">
      <alignment horizontal="center" vertical="center" wrapText="1"/>
    </xf>
    <xf numFmtId="60" fontId="0" borderId="5" applyNumberFormat="1" applyFont="1" applyFill="0" applyBorder="1" applyAlignment="1" applyProtection="0">
      <alignment horizontal="center" vertical="center" wrapText="1"/>
    </xf>
    <xf numFmtId="49" fontId="2" fillId="3" borderId="5" applyNumberFormat="1" applyFont="1" applyFill="1" applyBorder="1" applyAlignment="1" applyProtection="0">
      <alignment horizontal="left" vertical="center" wrapText="1"/>
    </xf>
    <xf numFmtId="49" fontId="0" fillId="3" borderId="6" applyNumberFormat="1" applyFont="1" applyFill="1" applyBorder="1" applyAlignment="1" applyProtection="0">
      <alignment horizontal="center" vertical="center" wrapText="1"/>
    </xf>
    <xf numFmtId="0" fontId="2" borderId="7" applyNumberFormat="1" applyFont="1" applyFill="0" applyBorder="1" applyAlignment="1" applyProtection="0">
      <alignment horizontal="center" vertical="center" wrapText="1"/>
    </xf>
    <xf numFmtId="49" fontId="0" borderId="5" applyNumberFormat="1" applyFont="1" applyFill="0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61" fontId="0" borderId="2" applyNumberFormat="1" applyFont="1" applyFill="0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2:H25"/>
  <sheetViews>
    <sheetView workbookViewId="0" showGridLines="0" defaultGridColor="1">
      <pane topLeftCell="C3" xSplit="2" ySplit="2" activePane="bottomRight" state="frozen"/>
    </sheetView>
  </sheetViews>
  <sheetFormatPr defaultColWidth="16.3333" defaultRowHeight="19.9" customHeight="1" outlineLevelRow="0" outlineLevelCol="0"/>
  <cols>
    <col min="1" max="1" width="36.5781" style="1" customWidth="1"/>
    <col min="2" max="2" width="15.6328" style="1" customWidth="1"/>
    <col min="3" max="3" width="16.3516" style="1" customWidth="1"/>
    <col min="4" max="4" width="11.0312" style="1" customWidth="1"/>
    <col min="5" max="5" width="15.9531" style="1" customWidth="1"/>
    <col min="6" max="6" width="18.3047" style="1" customWidth="1"/>
    <col min="7" max="8" width="16.3516" style="1" customWidth="1"/>
    <col min="9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</row>
    <row r="2" ht="32.25" customHeight="1">
      <c r="A2" s="3"/>
      <c r="B2" t="s" s="4">
        <v>1</v>
      </c>
      <c r="C2" t="s" s="4">
        <v>2</v>
      </c>
      <c r="D2" t="s" s="4">
        <v>3</v>
      </c>
      <c r="E2" t="s" s="4">
        <v>4</v>
      </c>
      <c r="F2" t="s" s="4">
        <v>5</v>
      </c>
      <c r="G2" t="s" s="4">
        <v>6</v>
      </c>
      <c r="H2" t="s" s="4">
        <v>7</v>
      </c>
    </row>
    <row r="3" ht="20.25" customHeight="1">
      <c r="A3" t="s" s="5">
        <v>8</v>
      </c>
      <c r="B3" t="s" s="6">
        <v>9</v>
      </c>
      <c r="C3" s="7">
        <v>10</v>
      </c>
      <c r="D3" t="s" s="8">
        <v>10</v>
      </c>
      <c r="E3" s="9">
        <v>0.442</v>
      </c>
      <c r="F3" s="10">
        <f>SUM(E3*'Robocizna - Stawka R-G'!$A$3)</f>
        <v>44.2</v>
      </c>
      <c r="G3" s="10">
        <f>SUM(C3*F3)</f>
        <v>442</v>
      </c>
      <c r="H3" s="10">
        <f>SUM(G3*1.23)</f>
        <v>543.66</v>
      </c>
    </row>
    <row r="4" ht="20.05" customHeight="1">
      <c r="A4" s="11"/>
      <c r="B4" s="12"/>
      <c r="C4" s="13"/>
      <c r="D4" s="14"/>
      <c r="E4" s="15"/>
      <c r="F4" s="16"/>
      <c r="G4" s="16"/>
      <c r="H4" s="16"/>
    </row>
    <row r="5" ht="32.05" customHeight="1">
      <c r="A5" t="s" s="17">
        <v>11</v>
      </c>
      <c r="B5" t="s" s="18">
        <v>12</v>
      </c>
      <c r="C5" s="19">
        <v>0</v>
      </c>
      <c r="D5" t="s" s="20">
        <v>10</v>
      </c>
      <c r="E5" s="15">
        <v>0</v>
      </c>
      <c r="F5" s="16">
        <f>SUM(E5*'Robocizna - Stawka R-G'!$A$3)</f>
        <v>0</v>
      </c>
      <c r="G5" s="16">
        <f>SUM(C5*F5)</f>
        <v>0</v>
      </c>
      <c r="H5" s="16">
        <f>SUM(G5*1.23)</f>
        <v>0</v>
      </c>
    </row>
    <row r="6" ht="32.05" customHeight="1">
      <c r="A6" t="s" s="17">
        <v>13</v>
      </c>
      <c r="B6" t="s" s="18">
        <v>14</v>
      </c>
      <c r="C6" s="19">
        <v>0</v>
      </c>
      <c r="D6" t="s" s="20">
        <v>10</v>
      </c>
      <c r="E6" s="15">
        <v>0</v>
      </c>
      <c r="F6" s="16">
        <f>SUM(E6*'Robocizna - Stawka R-G'!$A$3)</f>
        <v>0</v>
      </c>
      <c r="G6" s="16">
        <f>SUM(C6*F6)</f>
        <v>0</v>
      </c>
      <c r="H6" s="16">
        <f>SUM(G6*1.23)</f>
        <v>0</v>
      </c>
    </row>
    <row r="7" ht="20.05" customHeight="1">
      <c r="A7" s="11"/>
      <c r="B7" s="12"/>
      <c r="C7" s="13"/>
      <c r="D7" s="14"/>
      <c r="E7" s="15"/>
      <c r="F7" s="16"/>
      <c r="G7" s="16"/>
      <c r="H7" s="16"/>
    </row>
    <row r="8" ht="44.05" customHeight="1">
      <c r="A8" t="s" s="17">
        <v>15</v>
      </c>
      <c r="B8" t="s" s="18">
        <v>16</v>
      </c>
      <c r="C8" s="19">
        <v>0</v>
      </c>
      <c r="D8" t="s" s="20">
        <v>10</v>
      </c>
      <c r="E8" s="15">
        <v>0</v>
      </c>
      <c r="F8" s="16">
        <f>SUM(E8*'Robocizna - Stawka R-G'!$A$3)</f>
        <v>0</v>
      </c>
      <c r="G8" s="16">
        <f>SUM(C8*F8)</f>
        <v>0</v>
      </c>
      <c r="H8" s="16">
        <f>SUM(G8*1.23)</f>
        <v>0</v>
      </c>
    </row>
    <row r="9" ht="44.05" customHeight="1">
      <c r="A9" t="s" s="17">
        <v>17</v>
      </c>
      <c r="B9" t="s" s="18">
        <v>18</v>
      </c>
      <c r="C9" s="19">
        <v>0</v>
      </c>
      <c r="D9" t="s" s="20">
        <v>10</v>
      </c>
      <c r="E9" s="15">
        <v>0</v>
      </c>
      <c r="F9" s="16">
        <f>SUM(E9*'Robocizna - Stawka R-G'!$A$3)</f>
        <v>0</v>
      </c>
      <c r="G9" s="16">
        <f>SUM(C9*F9)</f>
        <v>0</v>
      </c>
      <c r="H9" s="16">
        <f>SUM(G9*1.23)</f>
        <v>0</v>
      </c>
    </row>
    <row r="10" ht="20.05" customHeight="1">
      <c r="A10" s="11"/>
      <c r="B10" s="12"/>
      <c r="C10" s="13"/>
      <c r="D10" s="14"/>
      <c r="E10" s="15"/>
      <c r="F10" s="16"/>
      <c r="G10" s="16"/>
      <c r="H10" s="16"/>
    </row>
    <row r="11" ht="56.05" customHeight="1">
      <c r="A11" t="s" s="17">
        <v>19</v>
      </c>
      <c r="B11" t="s" s="18">
        <v>20</v>
      </c>
      <c r="C11" s="19">
        <v>10</v>
      </c>
      <c r="D11" t="s" s="20">
        <v>10</v>
      </c>
      <c r="E11" s="15">
        <v>0.0693</v>
      </c>
      <c r="F11" s="16">
        <f>SUM(E11*'Robocizna - Stawka R-G'!$A$3)</f>
        <v>6.93</v>
      </c>
      <c r="G11" s="16">
        <f>SUM(C11*F11)</f>
        <v>69.3</v>
      </c>
      <c r="H11" s="16">
        <f>SUM(G11*1.23)</f>
        <v>85.239</v>
      </c>
    </row>
    <row r="12" ht="20.05" customHeight="1">
      <c r="A12" t="s" s="17">
        <v>21</v>
      </c>
      <c r="B12" t="s" s="18">
        <v>22</v>
      </c>
      <c r="C12" s="19">
        <v>20</v>
      </c>
      <c r="D12" t="s" s="20">
        <v>10</v>
      </c>
      <c r="E12" s="15">
        <v>0.017</v>
      </c>
      <c r="F12" s="16">
        <f>SUM(E12*'Robocizna - Stawka R-G'!$A$3)</f>
        <v>1.7</v>
      </c>
      <c r="G12" s="16">
        <f>SUM(C12*F12)</f>
        <v>34</v>
      </c>
      <c r="H12" s="16">
        <f>SUM(G12*1.23)</f>
        <v>41.82</v>
      </c>
    </row>
    <row r="13" ht="68.05" customHeight="1">
      <c r="A13" t="s" s="17">
        <v>23</v>
      </c>
      <c r="B13" t="s" s="18">
        <v>24</v>
      </c>
      <c r="C13" s="19">
        <v>0</v>
      </c>
      <c r="D13" t="s" s="20">
        <v>10</v>
      </c>
      <c r="E13" s="15">
        <v>0</v>
      </c>
      <c r="F13" s="16">
        <f>SUM(E13*'Robocizna - Stawka R-G'!$A$3)</f>
        <v>0</v>
      </c>
      <c r="G13" s="16">
        <f>SUM(C13*F13)</f>
        <v>0</v>
      </c>
      <c r="H13" s="16">
        <f>SUM(G13*1.23)</f>
        <v>0</v>
      </c>
    </row>
    <row r="14" ht="20.05" customHeight="1">
      <c r="A14" s="11"/>
      <c r="B14" s="12"/>
      <c r="C14" s="13"/>
      <c r="D14" s="14"/>
      <c r="E14" s="15"/>
      <c r="F14" s="16"/>
      <c r="G14" s="16"/>
      <c r="H14" s="16"/>
    </row>
    <row r="15" ht="32.05" customHeight="1">
      <c r="A15" t="s" s="17">
        <v>25</v>
      </c>
      <c r="B15" t="s" s="18">
        <v>26</v>
      </c>
      <c r="C15" s="19">
        <v>0</v>
      </c>
      <c r="D15" t="s" s="20">
        <v>27</v>
      </c>
      <c r="E15" s="15">
        <v>0</v>
      </c>
      <c r="F15" s="16">
        <f>SUM(E15*'Robocizna - Stawka R-G'!$A$3)</f>
        <v>0</v>
      </c>
      <c r="G15" s="16">
        <f>SUM(C15*F15)</f>
        <v>0</v>
      </c>
      <c r="H15" s="16">
        <f>SUM(G15*1.23)</f>
        <v>0</v>
      </c>
    </row>
    <row r="16" ht="44.05" customHeight="1">
      <c r="A16" t="s" s="17">
        <v>28</v>
      </c>
      <c r="B16" t="s" s="18">
        <v>29</v>
      </c>
      <c r="C16" s="19">
        <v>0</v>
      </c>
      <c r="D16" t="s" s="20">
        <v>27</v>
      </c>
      <c r="E16" s="15">
        <v>0</v>
      </c>
      <c r="F16" s="16">
        <f>SUM(E16*'Robocizna - Stawka R-G'!$A$3)</f>
        <v>0</v>
      </c>
      <c r="G16" s="16">
        <f>SUM(C16*F16)</f>
        <v>0</v>
      </c>
      <c r="H16" s="16">
        <f>SUM(G16*1.23)</f>
        <v>0</v>
      </c>
    </row>
    <row r="17" ht="20.05" customHeight="1">
      <c r="A17" s="11"/>
      <c r="B17" s="12"/>
      <c r="C17" s="13"/>
      <c r="D17" s="14"/>
      <c r="E17" s="15"/>
      <c r="F17" s="16"/>
      <c r="G17" s="16"/>
      <c r="H17" s="16"/>
    </row>
    <row r="18" ht="44.05" customHeight="1">
      <c r="A18" t="s" s="17">
        <v>30</v>
      </c>
      <c r="B18" t="s" s="18">
        <v>31</v>
      </c>
      <c r="C18" s="19">
        <v>0</v>
      </c>
      <c r="D18" t="s" s="20">
        <v>27</v>
      </c>
      <c r="E18" s="15">
        <v>0</v>
      </c>
      <c r="F18" s="16">
        <f>SUM(E18*'Robocizna - Stawka R-G'!$A$3)</f>
        <v>0</v>
      </c>
      <c r="G18" s="16">
        <f>SUM(C18*F18)</f>
        <v>0</v>
      </c>
      <c r="H18" s="16">
        <f>SUM(G18*1.23)</f>
        <v>0</v>
      </c>
    </row>
    <row r="19" ht="20.05" customHeight="1">
      <c r="A19" s="11"/>
      <c r="B19" s="12"/>
      <c r="C19" s="13"/>
      <c r="D19" s="14"/>
      <c r="E19" s="15"/>
      <c r="F19" s="16"/>
      <c r="G19" s="16"/>
      <c r="H19" s="16"/>
    </row>
    <row r="20" ht="20.05" customHeight="1">
      <c r="A20" t="s" s="17">
        <v>32</v>
      </c>
      <c r="B20" t="s" s="18">
        <v>33</v>
      </c>
      <c r="C20" s="19">
        <v>0</v>
      </c>
      <c r="D20" t="s" s="20">
        <v>27</v>
      </c>
      <c r="E20" s="15">
        <v>0</v>
      </c>
      <c r="F20" s="16">
        <f>SUM(E20*'Robocizna - Stawka R-G'!$A$3)</f>
        <v>0</v>
      </c>
      <c r="G20" s="16">
        <f>SUM(C20*F20)</f>
        <v>0</v>
      </c>
      <c r="H20" s="16">
        <f>SUM(G20*1.23)</f>
        <v>0</v>
      </c>
    </row>
    <row r="21" ht="20.05" customHeight="1">
      <c r="A21" t="s" s="17">
        <v>34</v>
      </c>
      <c r="B21" t="s" s="18">
        <v>35</v>
      </c>
      <c r="C21" s="19">
        <v>0</v>
      </c>
      <c r="D21" t="s" s="20">
        <v>27</v>
      </c>
      <c r="E21" s="15">
        <v>0</v>
      </c>
      <c r="F21" s="16">
        <f>SUM(E21*'Robocizna - Stawka R-G'!$A$3)</f>
        <v>0</v>
      </c>
      <c r="G21" s="16">
        <f>SUM(C21*F21)</f>
        <v>0</v>
      </c>
      <c r="H21" s="16">
        <f>SUM(G21*1.23)</f>
        <v>0</v>
      </c>
    </row>
    <row r="22" ht="20.05" customHeight="1">
      <c r="A22" t="s" s="17">
        <v>36</v>
      </c>
      <c r="B22" t="s" s="18">
        <v>37</v>
      </c>
      <c r="C22" s="19">
        <v>0</v>
      </c>
      <c r="D22" t="s" s="20">
        <v>27</v>
      </c>
      <c r="E22" s="15">
        <v>0</v>
      </c>
      <c r="F22" s="16">
        <f>SUM(E22*'Robocizna - Stawka R-G'!$A$3)</f>
        <v>0</v>
      </c>
      <c r="G22" s="16">
        <f>SUM(C22*F22)</f>
        <v>0</v>
      </c>
      <c r="H22" s="16">
        <f>SUM(G22*1.23)</f>
        <v>0</v>
      </c>
    </row>
    <row r="23" ht="20.05" customHeight="1">
      <c r="A23" t="s" s="17">
        <v>38</v>
      </c>
      <c r="B23" t="s" s="18">
        <v>39</v>
      </c>
      <c r="C23" s="19">
        <v>0</v>
      </c>
      <c r="D23" t="s" s="20">
        <v>27</v>
      </c>
      <c r="E23" s="15">
        <v>0</v>
      </c>
      <c r="F23" s="16">
        <f>SUM(E23*'Robocizna - Stawka R-G'!$A$3)</f>
        <v>0</v>
      </c>
      <c r="G23" s="16">
        <f>SUM(C23*F23)</f>
        <v>0</v>
      </c>
      <c r="H23" s="16">
        <f>SUM(G23*1.23)</f>
        <v>0</v>
      </c>
    </row>
    <row r="24" ht="20.05" customHeight="1">
      <c r="A24" s="11"/>
      <c r="B24" s="12"/>
      <c r="C24" s="13"/>
      <c r="D24" s="14"/>
      <c r="E24" s="15"/>
      <c r="F24" s="16"/>
      <c r="G24" s="16"/>
      <c r="H24" s="16"/>
    </row>
    <row r="25" ht="44.05" customHeight="1">
      <c r="A25" t="s" s="17">
        <v>40</v>
      </c>
      <c r="B25" t="s" s="18">
        <v>41</v>
      </c>
      <c r="C25" s="19">
        <v>1</v>
      </c>
      <c r="D25" t="s" s="20">
        <v>27</v>
      </c>
      <c r="E25" s="15">
        <v>0.63</v>
      </c>
      <c r="F25" s="16">
        <f>SUM(E25*'Robocizna - Stawka R-G'!$A$3)</f>
        <v>63</v>
      </c>
      <c r="G25" s="16">
        <f>SUM(C25*F25)</f>
        <v>63</v>
      </c>
      <c r="H25" s="16">
        <f>SUM(G25*1.23)</f>
        <v>77.48999999999999</v>
      </c>
    </row>
  </sheetData>
  <mergeCells count="1">
    <mergeCell ref="A1:H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2:H3"/>
  <sheetViews>
    <sheetView workbookViewId="0" showGridLines="0" defaultGridColor="1">
      <pane topLeftCell="A3" xSplit="0" ySplit="2" activePane="bottomLeft" state="frozen"/>
    </sheetView>
  </sheetViews>
  <sheetFormatPr defaultColWidth="16.3333" defaultRowHeight="19.9" customHeight="1" outlineLevelRow="0" outlineLevelCol="0"/>
  <cols>
    <col min="1" max="2" width="16.3516" style="21" customWidth="1"/>
    <col min="3" max="8" hidden="1" width="16.3333" style="21" customWidth="1"/>
    <col min="9" max="16384" width="16.3516" style="21" customWidth="1"/>
  </cols>
  <sheetData>
    <row r="1" ht="27.65" customHeight="1">
      <c r="A1" t="s" s="2">
        <v>42</v>
      </c>
      <c r="B1" s="2"/>
      <c r="C1" s="2"/>
      <c r="D1" s="2"/>
      <c r="E1" s="2"/>
      <c r="F1" s="2"/>
      <c r="G1" s="2"/>
      <c r="H1" s="2"/>
    </row>
    <row r="2" ht="20.25" customHeight="1">
      <c r="A2" t="s" s="4">
        <v>43</v>
      </c>
      <c r="B2" t="s" s="4">
        <v>44</v>
      </c>
      <c r="C2" t="s" s="4">
        <v>3</v>
      </c>
      <c r="D2" t="s" s="4">
        <v>45</v>
      </c>
      <c r="E2" t="s" s="4">
        <v>46</v>
      </c>
      <c r="F2" t="s" s="4">
        <v>47</v>
      </c>
      <c r="G2" t="s" s="4">
        <v>6</v>
      </c>
      <c r="H2" t="s" s="4">
        <v>7</v>
      </c>
    </row>
    <row r="3" ht="20.25" customHeight="1">
      <c r="A3" s="10">
        <f>SUM('Robocizna - Nakłady (robocizna)'!G3:G25)</f>
        <v>608.3</v>
      </c>
      <c r="B3" s="10">
        <f>SUM('Robocizna - Nakłady (robocizna)'!H3:H25)</f>
        <v>748.2089999999999</v>
      </c>
      <c r="C3" t="s" s="8">
        <v>10</v>
      </c>
      <c r="D3" s="22">
        <v>0.442</v>
      </c>
      <c r="E3" s="10">
        <v>100</v>
      </c>
      <c r="F3" s="10">
        <f>SUM(D3*E3)</f>
        <v>44.2</v>
      </c>
      <c r="G3" s="10">
        <f>SUM(A3*F3)</f>
        <v>26886.86</v>
      </c>
      <c r="H3" s="10">
        <f>SUM(G3*1.23)</f>
        <v>33070.8378</v>
      </c>
    </row>
  </sheetData>
  <mergeCells count="1">
    <mergeCell ref="A1:H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2:G3"/>
  <sheetViews>
    <sheetView workbookViewId="0" showGridLines="0" defaultGridColor="1">
      <pane topLeftCell="A3" xSplit="0" ySplit="2" activePane="bottomLeft" state="frozen"/>
    </sheetView>
  </sheetViews>
  <sheetFormatPr defaultColWidth="16.3333" defaultRowHeight="19.9" customHeight="1" outlineLevelRow="0" outlineLevelCol="0"/>
  <cols>
    <col min="1" max="1" width="16.3516" style="23" customWidth="1"/>
    <col min="2" max="7" hidden="1" width="16.3333" style="23" customWidth="1"/>
    <col min="8" max="16384" width="16.3516" style="23" customWidth="1"/>
  </cols>
  <sheetData>
    <row r="1" ht="27.65" customHeight="1">
      <c r="A1" t="s" s="2">
        <v>48</v>
      </c>
      <c r="B1" s="2"/>
      <c r="C1" s="2"/>
      <c r="D1" s="2"/>
      <c r="E1" s="2"/>
      <c r="F1" s="2"/>
      <c r="G1" s="2"/>
    </row>
    <row r="2" ht="20.25" customHeight="1">
      <c r="A2" t="s" s="4">
        <v>43</v>
      </c>
      <c r="B2" t="s" s="4">
        <v>3</v>
      </c>
      <c r="C2" t="s" s="4">
        <v>45</v>
      </c>
      <c r="D2" t="s" s="4">
        <v>46</v>
      </c>
      <c r="E2" t="s" s="4">
        <v>47</v>
      </c>
      <c r="F2" t="s" s="4">
        <v>6</v>
      </c>
      <c r="G2" t="s" s="4">
        <v>7</v>
      </c>
    </row>
    <row r="3" ht="20.25" customHeight="1">
      <c r="A3" s="10">
        <v>100</v>
      </c>
      <c r="B3" t="s" s="8">
        <v>10</v>
      </c>
      <c r="C3" s="22">
        <v>0.442</v>
      </c>
      <c r="D3" s="10">
        <v>100</v>
      </c>
      <c r="E3" s="10">
        <f>SUM(C3*D3)</f>
        <v>44.2</v>
      </c>
      <c r="F3" s="10">
        <f>SUM(A3*E3)</f>
        <v>4420</v>
      </c>
      <c r="G3" s="10">
        <f>SUM(F3*1.23)</f>
        <v>5436.6</v>
      </c>
    </row>
  </sheetData>
  <mergeCells count="1">
    <mergeCell ref="A1:G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